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360" yWindow="120" windowWidth="11340" windowHeight="5520"/>
  </bookViews>
  <sheets>
    <sheet name="No Bundling" sheetId="1" r:id="rId1"/>
    <sheet name="Pure Bundling" sheetId="3" r:id="rId2"/>
    <sheet name="Mixed Bundling" sheetId="2" r:id="rId3"/>
  </sheets>
  <definedNames>
    <definedName name="Price">'Pure Bundling'!$B$10</definedName>
    <definedName name="Prices" localSheetId="2">'Mixed Bundling'!$B$11:$D$11</definedName>
    <definedName name="Prices">'No Bundling'!$B$11:$C$11</definedName>
    <definedName name="solver_adj" localSheetId="2" hidden="1">'Mixed Bundling'!$B$11:$D$11</definedName>
    <definedName name="solver_adj" localSheetId="0" hidden="1">'No Bundling'!$B$11:$C$11</definedName>
    <definedName name="solver_adj" localSheetId="1" hidden="1">'Pure Bundling'!$B$10</definedName>
    <definedName name="solver_cvg" localSheetId="2" hidden="1">0.0001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0" hidden="1">1</definedName>
    <definedName name="solver_drv" localSheetId="1" hidden="1">1</definedName>
    <definedName name="solver_eng" localSheetId="2" hidden="1">3</definedName>
    <definedName name="solver_eng" localSheetId="0" hidden="1">3</definedName>
    <definedName name="solver_eng" localSheetId="1" hidden="1">3</definedName>
    <definedName name="solver_est" localSheetId="2" hidden="1">1</definedName>
    <definedName name="solver_est" localSheetId="0" hidden="1">1</definedName>
    <definedName name="solver_est" localSheetId="1" hidden="1">1</definedName>
    <definedName name="solver_ibd" localSheetId="2" hidden="1">2</definedName>
    <definedName name="solver_ibd" localSheetId="0" hidden="1">2</definedName>
    <definedName name="solver_ibd" localSheetId="1" hidden="1">2</definedName>
    <definedName name="solver_itr" localSheetId="2" hidden="1">10000</definedName>
    <definedName name="solver_itr" localSheetId="0" hidden="1">10000</definedName>
    <definedName name="solver_itr" localSheetId="1" hidden="1">100</definedName>
    <definedName name="solver_lhs1" localSheetId="2" hidden="1">'Mixed Bundling'!$B$11:$D$11</definedName>
    <definedName name="solver_lhs1" localSheetId="0" hidden="1">'No Bundling'!$B$11:$C$11</definedName>
    <definedName name="solver_lhs1" localSheetId="1" hidden="1">'Pure Bundling'!$B$10</definedName>
    <definedName name="solver_lin" localSheetId="2" hidden="1">2</definedName>
    <definedName name="solver_lin" localSheetId="0" hidden="1">2</definedName>
    <definedName name="solver_lin" localSheetId="1" hidden="1">2</definedName>
    <definedName name="solver_mip" localSheetId="2" hidden="1">50000</definedName>
    <definedName name="solver_mip" localSheetId="0" hidden="1">5000</definedName>
    <definedName name="solver_mip" localSheetId="1" hidden="1">5000</definedName>
    <definedName name="solver_mni" localSheetId="2" hidden="1">300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0" hidden="1">0.075</definedName>
    <definedName name="solver_mrt" localSheetId="1" hidden="1">0.075</definedName>
    <definedName name="solver_neg" localSheetId="2" hidden="1">1</definedName>
    <definedName name="solver_neg" localSheetId="0" hidden="1">1</definedName>
    <definedName name="solver_neg" localSheetId="1" hidden="1">1</definedName>
    <definedName name="solver_nod" localSheetId="2" hidden="1">50000</definedName>
    <definedName name="solver_nod" localSheetId="0" hidden="1">5000</definedName>
    <definedName name="solver_nod" localSheetId="1" hidden="1">5000</definedName>
    <definedName name="solver_num" localSheetId="2" hidden="1">1</definedName>
    <definedName name="solver_num" localSheetId="0" hidden="1">1</definedName>
    <definedName name="solver_num" localSheetId="1" hidden="1">1</definedName>
    <definedName name="solver_nwt" localSheetId="2" hidden="1">1</definedName>
    <definedName name="solver_nwt" localSheetId="0" hidden="1">1</definedName>
    <definedName name="solver_nwt" localSheetId="1" hidden="1">1</definedName>
    <definedName name="solver_ofx" localSheetId="2" hidden="1">2</definedName>
    <definedName name="solver_ofx" localSheetId="0" hidden="1">2</definedName>
    <definedName name="solver_ofx" localSheetId="1" hidden="1">2</definedName>
    <definedName name="solver_opt" localSheetId="2" hidden="1">'Mixed Bundling'!$F$20</definedName>
    <definedName name="solver_opt" localSheetId="0" hidden="1">'No Bundling'!$D$20</definedName>
    <definedName name="solver_opt" localSheetId="1" hidden="1">'Pure Bundling'!$B$18</definedName>
    <definedName name="solver_pre" localSheetId="2" hidden="1">0.000001</definedName>
    <definedName name="solver_pre" localSheetId="0" hidden="1">0.000001</definedName>
    <definedName name="solver_pre" localSheetId="1" hidden="1">0.000001</definedName>
    <definedName name="solver_pro" localSheetId="2" hidden="1">2</definedName>
    <definedName name="solver_pro" localSheetId="0" hidden="1">2</definedName>
    <definedName name="solver_pro" localSheetId="1" hidden="1">2</definedName>
    <definedName name="solver_rbv" localSheetId="2" hidden="1">1</definedName>
    <definedName name="solver_rbv" localSheetId="0" hidden="1">1</definedName>
    <definedName name="solver_rbv" localSheetId="1" hidden="1">1</definedName>
    <definedName name="solver_rel1" localSheetId="2" hidden="1">1</definedName>
    <definedName name="solver_rel1" localSheetId="0" hidden="1">1</definedName>
    <definedName name="solver_rel1" localSheetId="1" hidden="1">1</definedName>
    <definedName name="solver_reo" localSheetId="2" hidden="1">2</definedName>
    <definedName name="solver_reo" localSheetId="0" hidden="1">2</definedName>
    <definedName name="solver_reo" localSheetId="1" hidden="1">2</definedName>
    <definedName name="solver_rep" localSheetId="2" hidden="1">2</definedName>
    <definedName name="solver_rep" localSheetId="0" hidden="1">2</definedName>
    <definedName name="solver_rep" localSheetId="1" hidden="1">2</definedName>
    <definedName name="solver_rhs1" localSheetId="2" hidden="1">530</definedName>
    <definedName name="solver_rhs1" localSheetId="0" hidden="1">450</definedName>
    <definedName name="solver_rhs1" localSheetId="1" hidden="1">530</definedName>
    <definedName name="solver_rlx" localSheetId="2" hidden="1">2</definedName>
    <definedName name="solver_rlx" localSheetId="0" hidden="1">2</definedName>
    <definedName name="solver_rlx" localSheetId="1" hidden="1">2</definedName>
    <definedName name="solver_scl" localSheetId="2" hidden="1">2</definedName>
    <definedName name="solver_scl" localSheetId="0" hidden="1">2</definedName>
    <definedName name="solver_scl" localSheetId="1" hidden="1">2</definedName>
    <definedName name="solver_sho" localSheetId="2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0" hidden="1">100</definedName>
    <definedName name="solver_ssz" localSheetId="1" hidden="1">100</definedName>
    <definedName name="solver_std" localSheetId="2" hidden="1">0</definedName>
    <definedName name="solver_std" localSheetId="0" hidden="1">0</definedName>
    <definedName name="solver_std" localSheetId="1" hidden="1">0</definedName>
    <definedName name="solver_tim" localSheetId="2" hidden="1">10000</definedName>
    <definedName name="solver_tim" localSheetId="0" hidden="1">10000</definedName>
    <definedName name="solver_tim" localSheetId="1" hidden="1">100</definedName>
    <definedName name="solver_tol" localSheetId="2" hidden="1">0.0005</definedName>
    <definedName name="solver_tol" localSheetId="0" hidden="1">0.0005</definedName>
    <definedName name="solver_tol" localSheetId="1" hidden="1">0.0005</definedName>
    <definedName name="solver_typ" localSheetId="2" hidden="1">1</definedName>
    <definedName name="solver_typ" localSheetId="0" hidden="1">1</definedName>
    <definedName name="solver_typ" localSheetId="1" hidden="1">1</definedName>
    <definedName name="solver_val" localSheetId="2" hidden="1">0</definedName>
    <definedName name="solver_val" localSheetId="0" hidden="1">0</definedName>
    <definedName name="solver_val" localSheetId="1" hidden="1">0</definedName>
    <definedName name="solver_ver" localSheetId="2" hidden="1">2</definedName>
    <definedName name="solver_ver" localSheetId="0" hidden="1">2</definedName>
    <definedName name="solver_ver" localSheetId="1" hidden="1">2</definedName>
    <definedName name="TotRev" localSheetId="2">'Mixed Bundling'!$F$20</definedName>
    <definedName name="TotRev" localSheetId="1">'Pure Bundling'!$B$18</definedName>
    <definedName name="TotRev">'No Bundling'!$D$20</definedName>
  </definedNames>
  <calcPr calcId="152511" iterate="1"/>
</workbook>
</file>

<file path=xl/calcChain.xml><?xml version="1.0" encoding="utf-8"?>
<calcChain xmlns="http://schemas.openxmlformats.org/spreadsheetml/2006/main">
  <c r="E11" i="2" l="1"/>
  <c r="F5" i="2"/>
  <c r="G5" i="2"/>
  <c r="H5" i="2"/>
  <c r="I5" i="2"/>
  <c r="F6" i="2"/>
  <c r="G6" i="2"/>
  <c r="H6" i="2"/>
  <c r="F7" i="2"/>
  <c r="I7" i="2" s="1"/>
  <c r="G7" i="2"/>
  <c r="H7" i="2"/>
  <c r="F8" i="2"/>
  <c r="I8" i="2" s="1"/>
  <c r="G8" i="2"/>
  <c r="H8" i="2"/>
  <c r="E5" i="1"/>
  <c r="B14" i="1" s="1"/>
  <c r="F5" i="1"/>
  <c r="C14" i="1" s="1"/>
  <c r="E6" i="1"/>
  <c r="B15" i="1" s="1"/>
  <c r="F6" i="1"/>
  <c r="C15" i="1" s="1"/>
  <c r="E7" i="1"/>
  <c r="B16" i="1" s="1"/>
  <c r="F7" i="1"/>
  <c r="C16" i="1" s="1"/>
  <c r="E8" i="1"/>
  <c r="B17" i="1" s="1"/>
  <c r="F8" i="1"/>
  <c r="C17" i="1" s="1"/>
  <c r="D5" i="3"/>
  <c r="B13" i="3"/>
  <c r="D6" i="3"/>
  <c r="B14" i="3" s="1"/>
  <c r="D7" i="3"/>
  <c r="B15" i="3"/>
  <c r="D8" i="3"/>
  <c r="B16" i="3"/>
  <c r="B18" i="3" l="1"/>
  <c r="J7" i="2"/>
  <c r="I6" i="2"/>
  <c r="J6" i="2" s="1"/>
  <c r="J8" i="2"/>
  <c r="E17" i="2" s="1"/>
  <c r="J5" i="2"/>
  <c r="C17" i="2"/>
  <c r="C14" i="2"/>
  <c r="E14" i="2"/>
  <c r="E20" i="2" s="1"/>
  <c r="B14" i="2"/>
  <c r="D14" i="2"/>
  <c r="C16" i="2"/>
  <c r="E16" i="2"/>
  <c r="B16" i="2"/>
  <c r="D16" i="2"/>
  <c r="B15" i="2"/>
  <c r="D15" i="2"/>
  <c r="C15" i="2"/>
  <c r="E15" i="2"/>
  <c r="C20" i="1"/>
  <c r="B20" i="1"/>
  <c r="D20" i="1" s="1"/>
  <c r="D17" i="2" l="1"/>
  <c r="B17" i="2"/>
  <c r="B20" i="2" s="1"/>
  <c r="C20" i="2"/>
  <c r="D20" i="2"/>
  <c r="F20" i="2" l="1"/>
</calcChain>
</file>

<file path=xl/comments1.xml><?xml version="1.0" encoding="utf-8"?>
<comments xmlns="http://schemas.openxmlformats.org/spreadsheetml/2006/main">
  <authors>
    <author>Chris Albright</author>
  </authors>
  <commentList>
    <comment ref="I4" authorId="0" shapeId="0">
      <text>
        <r>
          <rPr>
            <b/>
            <sz val="8"/>
            <color indexed="81"/>
            <rFont val="Tahoma"/>
            <family val="2"/>
          </rPr>
          <t>Purchased separately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<sst xmlns="http://schemas.openxmlformats.org/spreadsheetml/2006/main" count="82" uniqueCount="20">
  <si>
    <t>Market</t>
  </si>
  <si>
    <t>Size</t>
  </si>
  <si>
    <t>Business</t>
  </si>
  <si>
    <t>Legal</t>
  </si>
  <si>
    <t>Education</t>
  </si>
  <si>
    <t>Home</t>
  </si>
  <si>
    <t>Prices to charge</t>
  </si>
  <si>
    <t>Excel</t>
  </si>
  <si>
    <t>Word</t>
  </si>
  <si>
    <t>Surpluses</t>
  </si>
  <si>
    <t>Revenue</t>
  </si>
  <si>
    <t>Revenues</t>
  </si>
  <si>
    <t>Total</t>
  </si>
  <si>
    <t>Will they purchase? (1 if yes, 0 if no)</t>
  </si>
  <si>
    <t>Bundle</t>
  </si>
  <si>
    <t>Price to charge</t>
  </si>
  <si>
    <t>Both</t>
  </si>
  <si>
    <t>Max</t>
  </si>
  <si>
    <t>Maximum prices markets will pay</t>
  </si>
  <si>
    <t>Software bundling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</si>
</sst>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"/>
  </numFmts>
  <fonts count="5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right"/>
    </xf>
    <xf numFmtId="0" fontId="4" fillId="2" borderId="0" xfId="0" applyFont="1" applyFill="1" applyBorder="1"/>
    <xf numFmtId="164" fontId="4" fillId="0" borderId="0" xfId="0" applyNumberFormat="1" applyFont="1"/>
    <xf numFmtId="164" fontId="4" fillId="3" borderId="0" xfId="0" applyNumberFormat="1" applyFont="1" applyFill="1" applyBorder="1"/>
    <xf numFmtId="164" fontId="4" fillId="4" borderId="0" xfId="0" applyNumberFormat="1" applyFont="1" applyFill="1" applyBorder="1"/>
    <xf numFmtId="16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165" fontId="4" fillId="2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511175</xdr:colOff>
      <xdr:row>5</xdr:row>
      <xdr:rowOff>104775</xdr:rowOff>
    </xdr:from>
    <xdr:to>
      <xdr:col>8</xdr:col>
      <xdr:colOff>391795</xdr:colOff>
      <xdr:row>8</xdr:row>
      <xdr:rowOff>52069</xdr:rowOff>
    </xdr:to>
    <xdr:sp macro="" textlink="">
      <xdr:nvSpPr>
        <xdr:cNvPr id="3" name="TextBox 2"/>
        <xdr:cNvSpPr txBox="1"/>
      </xdr:nvSpPr>
      <xdr:spPr>
        <a:xfrm>
          <a:off x="4635500" y="914400"/>
          <a:ext cx="2319020" cy="43306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one is obvious: charge just enough to get everyone's business.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450850</xdr:colOff>
      <xdr:row>9</xdr:row>
      <xdr:rowOff>66675</xdr:rowOff>
    </xdr:from>
    <xdr:to>
      <xdr:col>12</xdr:col>
      <xdr:colOff>114300</xdr:colOff>
      <xdr:row>14</xdr:row>
      <xdr:rowOff>85725</xdr:rowOff>
    </xdr:to>
    <xdr:sp macro="" textlink="">
      <xdr:nvSpPr>
        <xdr:cNvPr id="3" name="TextBox 2"/>
        <xdr:cNvSpPr txBox="1"/>
      </xdr:nvSpPr>
      <xdr:spPr>
        <a:xfrm>
          <a:off x="6870700" y="1781175"/>
          <a:ext cx="2711450" cy="9715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model allows customers the option of purchasing both Excel and Word separately if they don't prefer the bundle (although no one takes this option).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0"/>
  <sheetViews>
    <sheetView tabSelected="1" workbookViewId="0"/>
  </sheetViews>
  <sheetFormatPr defaultColWidth="9.140625" defaultRowHeight="15" x14ac:dyDescent="0.25"/>
  <cols>
    <col min="1" max="1" width="34.42578125" style="2" customWidth="1"/>
    <col min="2" max="4" width="11.140625" style="2" customWidth="1"/>
    <col min="5" max="16384" width="9.140625" style="2"/>
  </cols>
  <sheetData>
    <row r="1" spans="1:6" x14ac:dyDescent="0.25">
      <c r="A1" s="1" t="s">
        <v>19</v>
      </c>
    </row>
    <row r="3" spans="1:6" x14ac:dyDescent="0.25">
      <c r="A3" s="2" t="s">
        <v>18</v>
      </c>
      <c r="B3" s="3"/>
      <c r="C3" s="3"/>
      <c r="E3" s="2" t="s">
        <v>9</v>
      </c>
    </row>
    <row r="4" spans="1:6" x14ac:dyDescent="0.25">
      <c r="A4" s="2" t="s">
        <v>0</v>
      </c>
      <c r="B4" s="4" t="s">
        <v>7</v>
      </c>
      <c r="C4" s="4" t="s">
        <v>8</v>
      </c>
      <c r="E4" s="4" t="s">
        <v>7</v>
      </c>
      <c r="F4" s="4" t="s">
        <v>8</v>
      </c>
    </row>
    <row r="5" spans="1:6" x14ac:dyDescent="0.25">
      <c r="A5" s="2" t="s">
        <v>2</v>
      </c>
      <c r="B5" s="12">
        <v>450</v>
      </c>
      <c r="C5" s="12">
        <v>110</v>
      </c>
      <c r="E5" s="6">
        <f t="shared" ref="E5:F8" si="0">B5-B$11</f>
        <v>230.00040785809321</v>
      </c>
      <c r="F5" s="6">
        <f t="shared" si="0"/>
        <v>-139.99994497019685</v>
      </c>
    </row>
    <row r="6" spans="1:6" x14ac:dyDescent="0.25">
      <c r="A6" s="2" t="s">
        <v>3</v>
      </c>
      <c r="B6" s="12">
        <v>75</v>
      </c>
      <c r="C6" s="12">
        <v>430</v>
      </c>
      <c r="E6" s="6">
        <f t="shared" si="0"/>
        <v>-144.99959214190679</v>
      </c>
      <c r="F6" s="6">
        <f t="shared" si="0"/>
        <v>180.00005502980315</v>
      </c>
    </row>
    <row r="7" spans="1:6" x14ac:dyDescent="0.25">
      <c r="A7" s="2" t="s">
        <v>4</v>
      </c>
      <c r="B7" s="12">
        <v>290</v>
      </c>
      <c r="C7" s="12">
        <v>250</v>
      </c>
      <c r="E7" s="6">
        <f t="shared" si="0"/>
        <v>70.000407858093212</v>
      </c>
      <c r="F7" s="6">
        <f t="shared" si="0"/>
        <v>5.5029803149864165E-5</v>
      </c>
    </row>
    <row r="8" spans="1:6" x14ac:dyDescent="0.25">
      <c r="A8" s="2" t="s">
        <v>5</v>
      </c>
      <c r="B8" s="12">
        <v>220</v>
      </c>
      <c r="C8" s="12">
        <v>380</v>
      </c>
      <c r="E8" s="6">
        <f t="shared" si="0"/>
        <v>4.0785809321164379E-4</v>
      </c>
      <c r="F8" s="6">
        <f t="shared" si="0"/>
        <v>130.00005502980315</v>
      </c>
    </row>
    <row r="10" spans="1:6" x14ac:dyDescent="0.25">
      <c r="B10" s="4" t="s">
        <v>7</v>
      </c>
      <c r="C10" s="4" t="s">
        <v>8</v>
      </c>
    </row>
    <row r="11" spans="1:6" x14ac:dyDescent="0.25">
      <c r="A11" s="2" t="s">
        <v>6</v>
      </c>
      <c r="B11" s="7">
        <v>219.99959214190679</v>
      </c>
      <c r="C11" s="7">
        <v>249.99994497019685</v>
      </c>
    </row>
    <row r="13" spans="1:6" x14ac:dyDescent="0.25">
      <c r="A13" s="2" t="s">
        <v>13</v>
      </c>
      <c r="B13" s="4" t="s">
        <v>7</v>
      </c>
      <c r="C13" s="4" t="s">
        <v>8</v>
      </c>
      <c r="E13" s="4" t="s">
        <v>1</v>
      </c>
    </row>
    <row r="14" spans="1:6" x14ac:dyDescent="0.25">
      <c r="A14" s="2" t="s">
        <v>2</v>
      </c>
      <c r="B14" s="4">
        <f t="shared" ref="B14:C17" si="1">IF(E5&lt;0,0,1)</f>
        <v>1</v>
      </c>
      <c r="C14" s="4">
        <f t="shared" si="1"/>
        <v>0</v>
      </c>
      <c r="E14" s="5">
        <v>70000</v>
      </c>
    </row>
    <row r="15" spans="1:6" x14ac:dyDescent="0.25">
      <c r="A15" s="2" t="s">
        <v>3</v>
      </c>
      <c r="B15" s="4">
        <f t="shared" si="1"/>
        <v>0</v>
      </c>
      <c r="C15" s="4">
        <f t="shared" si="1"/>
        <v>1</v>
      </c>
      <c r="E15" s="5">
        <v>50000</v>
      </c>
    </row>
    <row r="16" spans="1:6" x14ac:dyDescent="0.25">
      <c r="A16" s="2" t="s">
        <v>4</v>
      </c>
      <c r="B16" s="4">
        <f t="shared" si="1"/>
        <v>1</v>
      </c>
      <c r="C16" s="4">
        <f t="shared" si="1"/>
        <v>1</v>
      </c>
      <c r="E16" s="5">
        <v>60000</v>
      </c>
    </row>
    <row r="17" spans="1:5" x14ac:dyDescent="0.25">
      <c r="A17" s="2" t="s">
        <v>5</v>
      </c>
      <c r="B17" s="4">
        <f t="shared" si="1"/>
        <v>1</v>
      </c>
      <c r="C17" s="4">
        <f t="shared" si="1"/>
        <v>1</v>
      </c>
      <c r="E17" s="5">
        <v>45000</v>
      </c>
    </row>
    <row r="19" spans="1:5" x14ac:dyDescent="0.25">
      <c r="B19" s="4" t="s">
        <v>7</v>
      </c>
      <c r="C19" s="4" t="s">
        <v>8</v>
      </c>
      <c r="D19" s="4" t="s">
        <v>12</v>
      </c>
    </row>
    <row r="20" spans="1:5" x14ac:dyDescent="0.25">
      <c r="A20" s="2" t="s">
        <v>11</v>
      </c>
      <c r="B20" s="6">
        <f>B11*SUMPRODUCT(B14:B17,$E$14:$E$17)</f>
        <v>38499928.624833688</v>
      </c>
      <c r="C20" s="6">
        <f>C11*SUMPRODUCT(C14:C17,$E$14:$E$17)</f>
        <v>38749991.470380515</v>
      </c>
      <c r="D20" s="8">
        <f>SUM(B20:C20)</f>
        <v>77249920.095214203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8"/>
  <sheetViews>
    <sheetView workbookViewId="0"/>
  </sheetViews>
  <sheetFormatPr defaultColWidth="9.140625" defaultRowHeight="15" x14ac:dyDescent="0.25"/>
  <cols>
    <col min="1" max="1" width="30.42578125" style="2" customWidth="1"/>
    <col min="2" max="3" width="11.140625" style="2" customWidth="1"/>
    <col min="4" max="16384" width="9.140625" style="2"/>
  </cols>
  <sheetData>
    <row r="1" spans="1:4" x14ac:dyDescent="0.25">
      <c r="A1" s="1" t="s">
        <v>19</v>
      </c>
    </row>
    <row r="3" spans="1:4" x14ac:dyDescent="0.25">
      <c r="A3" s="2" t="s">
        <v>18</v>
      </c>
      <c r="B3" s="3"/>
      <c r="D3" s="2" t="s">
        <v>9</v>
      </c>
    </row>
    <row r="4" spans="1:4" x14ac:dyDescent="0.25">
      <c r="A4" s="2" t="s">
        <v>0</v>
      </c>
      <c r="B4" s="4" t="s">
        <v>14</v>
      </c>
      <c r="D4" s="4" t="s">
        <v>14</v>
      </c>
    </row>
    <row r="5" spans="1:4" x14ac:dyDescent="0.25">
      <c r="A5" s="2" t="s">
        <v>2</v>
      </c>
      <c r="B5" s="12">
        <v>530</v>
      </c>
      <c r="D5" s="6">
        <f>B5-B$10</f>
        <v>140.00228849999166</v>
      </c>
    </row>
    <row r="6" spans="1:4" x14ac:dyDescent="0.25">
      <c r="A6" s="2" t="s">
        <v>3</v>
      </c>
      <c r="B6" s="12">
        <v>480</v>
      </c>
      <c r="D6" s="6">
        <f>B6-B$10</f>
        <v>90.002288499991664</v>
      </c>
    </row>
    <row r="7" spans="1:4" x14ac:dyDescent="0.25">
      <c r="A7" s="2" t="s">
        <v>4</v>
      </c>
      <c r="B7" s="12">
        <v>410</v>
      </c>
      <c r="D7" s="6">
        <f>B7-B$10</f>
        <v>20.002288499991664</v>
      </c>
    </row>
    <row r="8" spans="1:4" x14ac:dyDescent="0.25">
      <c r="A8" s="2" t="s">
        <v>5</v>
      </c>
      <c r="B8" s="12">
        <v>390</v>
      </c>
      <c r="D8" s="6">
        <f>B8-B$10</f>
        <v>2.2884999916641391E-3</v>
      </c>
    </row>
    <row r="10" spans="1:4" x14ac:dyDescent="0.25">
      <c r="A10" s="2" t="s">
        <v>15</v>
      </c>
      <c r="B10" s="7">
        <v>389.99771150000834</v>
      </c>
      <c r="C10" s="9"/>
    </row>
    <row r="11" spans="1:4" x14ac:dyDescent="0.25">
      <c r="C11" s="10"/>
    </row>
    <row r="12" spans="1:4" x14ac:dyDescent="0.25">
      <c r="A12" s="2" t="s">
        <v>13</v>
      </c>
      <c r="B12" s="4"/>
      <c r="C12" s="11"/>
      <c r="D12" s="4" t="s">
        <v>1</v>
      </c>
    </row>
    <row r="13" spans="1:4" x14ac:dyDescent="0.25">
      <c r="A13" s="2" t="s">
        <v>2</v>
      </c>
      <c r="B13" s="4">
        <f>IF(D5&lt;0,0,1)</f>
        <v>1</v>
      </c>
      <c r="C13" s="11"/>
      <c r="D13" s="5">
        <v>70000</v>
      </c>
    </row>
    <row r="14" spans="1:4" x14ac:dyDescent="0.25">
      <c r="A14" s="2" t="s">
        <v>3</v>
      </c>
      <c r="B14" s="4">
        <f>IF(D6&lt;0,0,1)</f>
        <v>1</v>
      </c>
      <c r="C14" s="11"/>
      <c r="D14" s="5">
        <v>50000</v>
      </c>
    </row>
    <row r="15" spans="1:4" x14ac:dyDescent="0.25">
      <c r="A15" s="2" t="s">
        <v>4</v>
      </c>
      <c r="B15" s="4">
        <f>IF(D7&lt;0,0,1)</f>
        <v>1</v>
      </c>
      <c r="C15" s="11"/>
      <c r="D15" s="5">
        <v>60000</v>
      </c>
    </row>
    <row r="16" spans="1:4" x14ac:dyDescent="0.25">
      <c r="A16" s="2" t="s">
        <v>5</v>
      </c>
      <c r="B16" s="4">
        <f>IF(D8&lt;0,0,1)</f>
        <v>1</v>
      </c>
      <c r="C16" s="11"/>
      <c r="D16" s="5">
        <v>45000</v>
      </c>
    </row>
    <row r="18" spans="1:3" x14ac:dyDescent="0.25">
      <c r="A18" s="2" t="s">
        <v>10</v>
      </c>
      <c r="B18" s="8">
        <f>B10*SUMPRODUCT(B13:B16,$D$13:$D$16)</f>
        <v>87749485.087501869</v>
      </c>
      <c r="C18" s="6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J20"/>
  <sheetViews>
    <sheetView workbookViewId="0"/>
  </sheetViews>
  <sheetFormatPr defaultColWidth="9.140625" defaultRowHeight="15" x14ac:dyDescent="0.25"/>
  <cols>
    <col min="1" max="1" width="30.42578125" style="2" customWidth="1"/>
    <col min="2" max="4" width="11.140625" style="2" customWidth="1"/>
    <col min="5" max="5" width="12.140625" style="2" customWidth="1"/>
    <col min="6" max="6" width="11.140625" style="2" customWidth="1"/>
    <col min="7" max="16384" width="9.140625" style="2"/>
  </cols>
  <sheetData>
    <row r="1" spans="1:10" x14ac:dyDescent="0.25">
      <c r="A1" s="1" t="s">
        <v>19</v>
      </c>
    </row>
    <row r="3" spans="1:10" x14ac:dyDescent="0.25">
      <c r="A3" s="2" t="s">
        <v>18</v>
      </c>
      <c r="C3" s="3"/>
      <c r="D3" s="3"/>
      <c r="E3" s="3"/>
      <c r="F3" s="2" t="s">
        <v>9</v>
      </c>
    </row>
    <row r="4" spans="1:10" x14ac:dyDescent="0.25">
      <c r="A4" s="2" t="s">
        <v>0</v>
      </c>
      <c r="B4" s="4" t="s">
        <v>7</v>
      </c>
      <c r="C4" s="4" t="s">
        <v>8</v>
      </c>
      <c r="D4" s="4" t="s">
        <v>14</v>
      </c>
      <c r="F4" s="4" t="s">
        <v>7</v>
      </c>
      <c r="G4" s="4" t="s">
        <v>8</v>
      </c>
      <c r="H4" s="4" t="s">
        <v>14</v>
      </c>
      <c r="I4" s="4" t="s">
        <v>16</v>
      </c>
      <c r="J4" s="4" t="s">
        <v>17</v>
      </c>
    </row>
    <row r="5" spans="1:10" x14ac:dyDescent="0.25">
      <c r="A5" s="2" t="s">
        <v>2</v>
      </c>
      <c r="B5" s="12">
        <v>450</v>
      </c>
      <c r="C5" s="12">
        <v>110</v>
      </c>
      <c r="D5" s="12">
        <v>530</v>
      </c>
      <c r="F5" s="6">
        <f t="shared" ref="F5:H8" si="0">B5-B$11</f>
        <v>7.4569426010756956</v>
      </c>
      <c r="G5" s="6">
        <f t="shared" si="0"/>
        <v>-270</v>
      </c>
      <c r="H5" s="6">
        <f t="shared" si="0"/>
        <v>120</v>
      </c>
      <c r="I5" s="6">
        <f>F5+G5</f>
        <v>-262.5430573989243</v>
      </c>
      <c r="J5" s="6">
        <f>MAX(F5:I5)</f>
        <v>120</v>
      </c>
    </row>
    <row r="6" spans="1:10" x14ac:dyDescent="0.25">
      <c r="A6" s="2" t="s">
        <v>3</v>
      </c>
      <c r="B6" s="12">
        <v>75</v>
      </c>
      <c r="C6" s="12">
        <v>430</v>
      </c>
      <c r="D6" s="12">
        <v>480</v>
      </c>
      <c r="F6" s="6">
        <f t="shared" si="0"/>
        <v>-367.5430573989243</v>
      </c>
      <c r="G6" s="6">
        <f t="shared" si="0"/>
        <v>50</v>
      </c>
      <c r="H6" s="6">
        <f t="shared" si="0"/>
        <v>70</v>
      </c>
      <c r="I6" s="6">
        <f>F6+G6</f>
        <v>-317.5430573989243</v>
      </c>
      <c r="J6" s="6">
        <f>MAX(F6:I6)</f>
        <v>70</v>
      </c>
    </row>
    <row r="7" spans="1:10" x14ac:dyDescent="0.25">
      <c r="A7" s="2" t="s">
        <v>4</v>
      </c>
      <c r="B7" s="12">
        <v>290</v>
      </c>
      <c r="C7" s="12">
        <v>250</v>
      </c>
      <c r="D7" s="12">
        <v>410</v>
      </c>
      <c r="F7" s="6">
        <f t="shared" si="0"/>
        <v>-152.5430573989243</v>
      </c>
      <c r="G7" s="6">
        <f t="shared" si="0"/>
        <v>-130</v>
      </c>
      <c r="H7" s="6">
        <f t="shared" si="0"/>
        <v>0</v>
      </c>
      <c r="I7" s="6">
        <f>F7+G7</f>
        <v>-282.5430573989243</v>
      </c>
      <c r="J7" s="6">
        <f>MAX(F7:I7)</f>
        <v>0</v>
      </c>
    </row>
    <row r="8" spans="1:10" x14ac:dyDescent="0.25">
      <c r="A8" s="2" t="s">
        <v>5</v>
      </c>
      <c r="B8" s="12">
        <v>220</v>
      </c>
      <c r="C8" s="12">
        <v>380</v>
      </c>
      <c r="D8" s="12">
        <v>390</v>
      </c>
      <c r="F8" s="6">
        <f t="shared" si="0"/>
        <v>-222.5430573989243</v>
      </c>
      <c r="G8" s="6">
        <f t="shared" si="0"/>
        <v>0</v>
      </c>
      <c r="H8" s="6">
        <f t="shared" si="0"/>
        <v>-20</v>
      </c>
      <c r="I8" s="6">
        <f>F8+G8</f>
        <v>-222.5430573989243</v>
      </c>
      <c r="J8" s="6">
        <f>MAX(F8:I8)</f>
        <v>0</v>
      </c>
    </row>
    <row r="10" spans="1:10" x14ac:dyDescent="0.25">
      <c r="B10" s="4" t="s">
        <v>7</v>
      </c>
      <c r="C10" s="4" t="s">
        <v>8</v>
      </c>
      <c r="D10" s="4" t="s">
        <v>14</v>
      </c>
      <c r="E10" s="4" t="s">
        <v>16</v>
      </c>
    </row>
    <row r="11" spans="1:10" x14ac:dyDescent="0.25">
      <c r="A11" s="2" t="s">
        <v>6</v>
      </c>
      <c r="B11" s="7">
        <v>442.5430573989243</v>
      </c>
      <c r="C11" s="7">
        <v>380</v>
      </c>
      <c r="D11" s="7">
        <v>410</v>
      </c>
      <c r="E11" s="6">
        <f>B11+C11</f>
        <v>822.54305739892425</v>
      </c>
    </row>
    <row r="13" spans="1:10" x14ac:dyDescent="0.25">
      <c r="A13" s="2" t="s">
        <v>13</v>
      </c>
      <c r="B13" s="4" t="s">
        <v>7</v>
      </c>
      <c r="C13" s="4" t="s">
        <v>8</v>
      </c>
      <c r="D13" s="4" t="s">
        <v>14</v>
      </c>
      <c r="E13" s="4" t="s">
        <v>16</v>
      </c>
      <c r="G13" s="4" t="s">
        <v>1</v>
      </c>
    </row>
    <row r="14" spans="1:10" x14ac:dyDescent="0.25">
      <c r="A14" s="2" t="s">
        <v>2</v>
      </c>
      <c r="B14" s="4">
        <f t="shared" ref="B14:E17" si="1">IF(AND($J5&gt;=0,F5=$J5),1,0)</f>
        <v>0</v>
      </c>
      <c r="C14" s="4">
        <f t="shared" si="1"/>
        <v>0</v>
      </c>
      <c r="D14" s="2">
        <f t="shared" si="1"/>
        <v>1</v>
      </c>
      <c r="E14" s="2">
        <f t="shared" si="1"/>
        <v>0</v>
      </c>
      <c r="G14" s="5">
        <v>70000</v>
      </c>
    </row>
    <row r="15" spans="1:10" x14ac:dyDescent="0.25">
      <c r="A15" s="2" t="s">
        <v>3</v>
      </c>
      <c r="B15" s="4">
        <f t="shared" si="1"/>
        <v>0</v>
      </c>
      <c r="C15" s="4">
        <f t="shared" si="1"/>
        <v>0</v>
      </c>
      <c r="D15" s="2">
        <f t="shared" si="1"/>
        <v>1</v>
      </c>
      <c r="E15" s="2">
        <f t="shared" si="1"/>
        <v>0</v>
      </c>
      <c r="G15" s="5">
        <v>50000</v>
      </c>
    </row>
    <row r="16" spans="1:10" x14ac:dyDescent="0.25">
      <c r="A16" s="2" t="s">
        <v>4</v>
      </c>
      <c r="B16" s="4">
        <f t="shared" si="1"/>
        <v>0</v>
      </c>
      <c r="C16" s="4">
        <f t="shared" si="1"/>
        <v>0</v>
      </c>
      <c r="D16" s="2">
        <f t="shared" si="1"/>
        <v>1</v>
      </c>
      <c r="E16" s="2">
        <f t="shared" si="1"/>
        <v>0</v>
      </c>
      <c r="G16" s="5">
        <v>60000</v>
      </c>
    </row>
    <row r="17" spans="1:7" x14ac:dyDescent="0.25">
      <c r="A17" s="2" t="s">
        <v>5</v>
      </c>
      <c r="B17" s="4">
        <f t="shared" si="1"/>
        <v>0</v>
      </c>
      <c r="C17" s="4">
        <f t="shared" si="1"/>
        <v>1</v>
      </c>
      <c r="D17" s="2">
        <f t="shared" si="1"/>
        <v>0</v>
      </c>
      <c r="E17" s="2">
        <f t="shared" si="1"/>
        <v>0</v>
      </c>
      <c r="G17" s="5">
        <v>45000</v>
      </c>
    </row>
    <row r="19" spans="1:7" x14ac:dyDescent="0.25">
      <c r="B19" s="4" t="s">
        <v>7</v>
      </c>
      <c r="C19" s="4" t="s">
        <v>8</v>
      </c>
      <c r="D19" s="4" t="s">
        <v>14</v>
      </c>
      <c r="E19" s="4" t="s">
        <v>16</v>
      </c>
      <c r="F19" s="4" t="s">
        <v>12</v>
      </c>
    </row>
    <row r="20" spans="1:7" x14ac:dyDescent="0.25">
      <c r="A20" s="2" t="s">
        <v>11</v>
      </c>
      <c r="B20" s="6">
        <f>B11*SUMPRODUCT(B14:B17,$G$14:$G$17)</f>
        <v>0</v>
      </c>
      <c r="C20" s="6">
        <f>C11*SUMPRODUCT(C14:C17,$G$14:$G$17)</f>
        <v>17100000</v>
      </c>
      <c r="D20" s="6">
        <f>D11*SUMPRODUCT(D14:D17,$G$14:$G$17)</f>
        <v>73800000</v>
      </c>
      <c r="E20" s="6">
        <f>E11*SUMPRODUCT(E14:E17,$G$14:$G$17)</f>
        <v>0</v>
      </c>
      <c r="F20" s="8">
        <f>SUM(B20:E20)</f>
        <v>90900000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No Bundling</vt:lpstr>
      <vt:lpstr>Pure Bundling</vt:lpstr>
      <vt:lpstr>Mixed Bundling</vt:lpstr>
      <vt:lpstr>Price</vt:lpstr>
      <vt:lpstr>'Mixed Bundling'!Prices</vt:lpstr>
      <vt:lpstr>Prices</vt:lpstr>
      <vt:lpstr>'Mixed Bundling'!TotRev</vt:lpstr>
      <vt:lpstr>'Pure Bundling'!TotRev</vt:lpstr>
      <vt:lpstr>TotRev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2000-07-03T00:54:33Z</dcterms:created>
  <dcterms:modified xsi:type="dcterms:W3CDTF">2014-05-20T18:12:06Z</dcterms:modified>
</cp:coreProperties>
</file>